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teofilo/Desktop/"/>
    </mc:Choice>
  </mc:AlternateContent>
  <xr:revisionPtr revIDLastSave="0" documentId="13_ncr:1_{27216DE0-A7C6-004C-9251-E7A183F31DA8}" xr6:coauthVersionLast="43" xr6:coauthVersionMax="43" xr10:uidLastSave="{00000000-0000-0000-0000-000000000000}"/>
  <bookViews>
    <workbookView xWindow="38400" yWindow="-860" windowWidth="38400" windowHeight="21600" xr2:uid="{4C710D31-C19F-434E-B89E-E9FCC3A847AB}"/>
  </bookViews>
  <sheets>
    <sheet name="Calculo" sheetId="3" r:id="rId1"/>
  </sheets>
  <definedNames>
    <definedName name="_xlnm.Print_Area" localSheetId="0">Calculo!$B$2:$C$28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3" l="1"/>
  <c r="H26" i="3"/>
  <c r="H24" i="3"/>
  <c r="H22" i="3"/>
  <c r="H20" i="3"/>
  <c r="H17" i="3"/>
  <c r="H18" i="3"/>
  <c r="H14" i="3"/>
  <c r="H11" i="3"/>
  <c r="H10" i="3"/>
  <c r="H7" i="3"/>
  <c r="H6" i="3"/>
  <c r="H29" i="3" l="1"/>
  <c r="H30" i="3" s="1"/>
  <c r="D30" i="3" l="1"/>
  <c r="H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tc={1BB86970-5315-3148-A2A7-36004AFBFCF2}</author>
    <author>tc={40BA4743-1E7A-4140-95A7-D38169914D93}</author>
    <author>tc={B9EB12DC-CD5E-D245-BD43-B148B682FD53}</author>
  </authors>
  <commentList>
    <comment ref="D17" authorId="0" shapeId="0" xr:uid="{1BB86970-5315-3148-A2A7-36004AFBFCF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Número de trabalhos</t>
      </text>
    </comment>
    <comment ref="F17" authorId="1" shapeId="0" xr:uid="{40BA4743-1E7A-4140-95A7-D38169914D9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Carga horária total do evento</t>
      </text>
    </comment>
    <comment ref="B28" authorId="2" shapeId="0" xr:uid="{B9EB12DC-CD5E-D245-BD43-B148B682FD5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 EXEMPLO: SEMANA ACADÊMICA, REUNIÃO REGIONAL, ETC.</t>
      </text>
    </comment>
  </commentList>
</comments>
</file>

<file path=xl/sharedStrings.xml><?xml version="1.0" encoding="utf-8"?>
<sst xmlns="http://schemas.openxmlformats.org/spreadsheetml/2006/main" count="48" uniqueCount="38">
  <si>
    <t>QUI 493 – ATIVIDADES COMPLEMENTARES</t>
  </si>
  <si>
    <t>NOME DA ATIVIDADE</t>
  </si>
  <si>
    <t>EQUIVALÊNCIA PARA QUI 493</t>
  </si>
  <si>
    <t>CURSOS E/OU DISCIPLINAS DE VERÃO</t>
  </si>
  <si>
    <t>Em disciplinas de Química e afins sem similar na UFV, com avaliação.</t>
  </si>
  <si>
    <t>ATIVIDADES DE EXTENSÃO</t>
  </si>
  <si>
    <t>Mini-cursos em Química e áreas afins.</t>
  </si>
  <si>
    <t>Ministrar mini-cursos em  Química e áreas afins.</t>
  </si>
  <si>
    <t>PALESTRAS</t>
  </si>
  <si>
    <t>Ministrar palestras.</t>
  </si>
  <si>
    <t>CONGRESSOS, SEMINÁRIOS, ENCONTROS, SEMANAS.</t>
  </si>
  <si>
    <t>Participação com apresentação de trabalhos.</t>
  </si>
  <si>
    <t>Participação sem apresentação de trabalhos.</t>
  </si>
  <si>
    <t>MONITORIA</t>
  </si>
  <si>
    <t>ESTÁGIO</t>
  </si>
  <si>
    <t>INICIAÇÃO CIENTÍFICA</t>
  </si>
  <si>
    <t>ASSESSORIA</t>
  </si>
  <si>
    <t>4 horas por trabalho + 1/3 da carga horária total do evento.</t>
  </si>
  <si>
    <t>1/3 da carga horária total.</t>
  </si>
  <si>
    <t>40 horas por ano.</t>
  </si>
  <si>
    <t>Em disciplinas de Química e afins sem avaliação.</t>
  </si>
  <si>
    <t>1/2 da carga horária total do curso / disciplina.</t>
  </si>
  <si>
    <t>1/3 da carga horária total do curso / disciplina.</t>
  </si>
  <si>
    <t>1/2 da carga horária total.</t>
  </si>
  <si>
    <t>Carga horária total do minicurso.</t>
  </si>
  <si>
    <t>Carga horária total da palestra.</t>
  </si>
  <si>
    <t>1/4 da carga horária por estágio.</t>
  </si>
  <si>
    <t>50 horas por ano.</t>
  </si>
  <si>
    <t>1/3 da carga horária da assessoria.</t>
  </si>
  <si>
    <t>1/2 da carga horária total do evento.</t>
  </si>
  <si>
    <t>ORGANIZAÇÃO DE EVENTOS CIENTÍFICOS</t>
  </si>
  <si>
    <t>CARGA HORÁRIA POR ATIVIDADE</t>
  </si>
  <si>
    <t>ENTRE COM AS INFORMAÇÕES</t>
  </si>
  <si>
    <t>Horas</t>
  </si>
  <si>
    <t>Trabalhos</t>
  </si>
  <si>
    <t>Ano</t>
  </si>
  <si>
    <t>Carga horária total</t>
  </si>
  <si>
    <t>Horas necessárias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</si>
</sst>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"/>
  </numFmts>
  <fonts count="12">
    <font>
      <sz val="12"/>
      <color theme="1"/>
      <name val="Calibri"/>
      <family val="2"/>
      <scheme val="minor"/>
    </font>
    <font>
      <sz val="12"/>
      <color rgb="FF525255"/>
      <name val="Optima Normal"/>
    </font>
    <font>
      <sz val="12"/>
      <color theme="1"/>
      <name val="Optima Normal"/>
    </font>
    <font>
      <sz val="12"/>
      <color rgb="FF000000"/>
      <name val="Optima Normal"/>
    </font>
    <font>
      <b/>
      <sz val="12"/>
      <color rgb="FF000000"/>
      <name val="Optima Normal"/>
    </font>
    <font>
      <b/>
      <sz val="12"/>
      <color rgb="FFC00000"/>
      <name val="Optima Normal"/>
    </font>
    <font>
      <b/>
      <sz val="14"/>
      <color theme="9" tint="-0.499984740745262"/>
      <name val="Optima Normal"/>
    </font>
    <font>
      <sz val="10"/>
      <color rgb="FF000000"/>
      <name val="Tahoma"/>
      <family val="2"/>
    </font>
    <font>
      <b/>
      <sz val="14"/>
      <color rgb="FFC00000"/>
      <name val="Optima Normal"/>
    </font>
    <font>
      <b/>
      <sz val="12"/>
      <color theme="4" tint="-0.249977111117893"/>
      <name val="Optima Normal"/>
    </font>
    <font>
      <b/>
      <sz val="12"/>
      <color theme="9" tint="-0.499984740745262"/>
      <name val="Optima Normal"/>
    </font>
    <font>
      <sz val="12"/>
      <color theme="0"/>
      <name val="Optima Norm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/>
    <xf numFmtId="0" fontId="2" fillId="2" borderId="1" xfId="0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4" fillId="2" borderId="3" xfId="0" applyFont="1" applyFill="1" applyBorder="1" applyAlignment="1"/>
    <xf numFmtId="0" fontId="2" fillId="2" borderId="3" xfId="0" applyFont="1" applyFill="1" applyBorder="1"/>
    <xf numFmtId="0" fontId="5" fillId="2" borderId="0" xfId="0" applyFont="1" applyFill="1" applyBorder="1"/>
    <xf numFmtId="0" fontId="5" fillId="2" borderId="3" xfId="0" applyFont="1" applyFill="1" applyBorder="1" applyAlignment="1">
      <alignment wrapText="1"/>
    </xf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6" xfId="0" applyFont="1" applyFill="1" applyBorder="1"/>
    <xf numFmtId="0" fontId="5" fillId="2" borderId="6" xfId="0" applyFont="1" applyFill="1" applyBorder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8" fillId="2" borderId="5" xfId="0" applyFont="1" applyFill="1" applyBorder="1" applyAlignment="1">
      <alignment horizontal="right"/>
    </xf>
    <xf numFmtId="0" fontId="4" fillId="3" borderId="4" xfId="0" applyFont="1" applyFill="1" applyBorder="1" applyAlignment="1" applyProtection="1">
      <protection locked="0"/>
    </xf>
    <xf numFmtId="0" fontId="4" fillId="3" borderId="4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2" fillId="2" borderId="0" xfId="0" applyNumberFormat="1" applyFont="1" applyFill="1" applyBorder="1" applyAlignment="1"/>
    <xf numFmtId="1" fontId="2" fillId="2" borderId="0" xfId="0" applyNumberFormat="1" applyFont="1" applyFill="1" applyBorder="1"/>
    <xf numFmtId="1" fontId="2" fillId="2" borderId="1" xfId="0" applyNumberFormat="1" applyFont="1" applyFill="1" applyBorder="1" applyAlignment="1">
      <alignment vertical="center"/>
    </xf>
    <xf numFmtId="1" fontId="10" fillId="2" borderId="0" xfId="0" applyNumberFormat="1" applyFont="1" applyFill="1"/>
    <xf numFmtId="167" fontId="11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right"/>
    </xf>
    <xf numFmtId="1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inaldo Teófilo" id="{1F0B5293-0173-844C-8ADB-5B06378495DA}" userId="f5f414eb581b0ab6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7" dT="2019-03-25T19:53:03.78" personId="{1F0B5293-0173-844C-8ADB-5B06378495DA}" id="{1BB86970-5315-3148-A2A7-36004AFBFCF2}">
    <text>Número de trabalhos</text>
  </threadedComment>
  <threadedComment ref="F17" dT="2019-03-25T19:53:22.58" personId="{1F0B5293-0173-844C-8ADB-5B06378495DA}" id="{40BA4743-1E7A-4140-95A7-D38169914D93}">
    <text>Carga horária total do evento</text>
  </threadedComment>
  <threadedComment ref="B28" dT="2019-03-25T19:50:01.86" personId="{1F0B5293-0173-844C-8ADB-5B06378495DA}" id="{B9EB12DC-CD5E-D245-BD43-B148B682FD53}">
    <text>POR EXEMPLO: SEMANA ACADÊMICA, REUNIÃO REGIONAL,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57F5-2536-BC40-9B4F-AB031319543D}">
  <sheetPr>
    <pageSetUpPr fitToPage="1"/>
  </sheetPr>
  <dimension ref="B1:H35"/>
  <sheetViews>
    <sheetView tabSelected="1" workbookViewId="0">
      <selection activeCell="K30" sqref="K30"/>
    </sheetView>
  </sheetViews>
  <sheetFormatPr baseColWidth="10" defaultRowHeight="16"/>
  <cols>
    <col min="1" max="1" width="10.83203125" style="1"/>
    <col min="2" max="2" width="64.6640625" style="1" customWidth="1"/>
    <col min="3" max="3" width="52" style="1" customWidth="1"/>
    <col min="4" max="4" width="12.5" style="1" customWidth="1"/>
    <col min="5" max="5" width="10.83203125" style="1" customWidth="1"/>
    <col min="6" max="6" width="9.6640625" style="1" customWidth="1"/>
    <col min="7" max="7" width="7.33203125" style="15" customWidth="1"/>
    <col min="8" max="8" width="33.83203125" style="1" customWidth="1"/>
    <col min="9" max="16384" width="10.83203125" style="1"/>
  </cols>
  <sheetData>
    <row r="1" spans="2:8" ht="17" thickBot="1">
      <c r="B1" s="6"/>
      <c r="C1" s="6"/>
      <c r="D1" s="6"/>
      <c r="E1" s="6"/>
      <c r="F1" s="6"/>
      <c r="G1" s="6"/>
      <c r="H1" s="6"/>
    </row>
    <row r="2" spans="2:8" ht="20" thickBot="1">
      <c r="B2" s="17" t="s">
        <v>0</v>
      </c>
      <c r="C2" s="17"/>
      <c r="D2" s="17"/>
      <c r="E2" s="17"/>
      <c r="F2" s="17"/>
      <c r="G2" s="17"/>
      <c r="H2" s="17"/>
    </row>
    <row r="3" spans="2:8">
      <c r="B3" s="7" t="s">
        <v>1</v>
      </c>
      <c r="C3" s="7" t="s">
        <v>2</v>
      </c>
      <c r="D3" s="23" t="s">
        <v>32</v>
      </c>
      <c r="E3" s="23"/>
      <c r="F3" s="23"/>
      <c r="G3" s="7"/>
      <c r="H3" s="22" t="s">
        <v>31</v>
      </c>
    </row>
    <row r="4" spans="2:8">
      <c r="B4" s="4"/>
      <c r="D4" s="4"/>
      <c r="E4" s="4"/>
      <c r="F4" s="4"/>
      <c r="G4" s="20"/>
    </row>
    <row r="5" spans="2:8" ht="17" thickBot="1">
      <c r="B5" s="8" t="s">
        <v>3</v>
      </c>
      <c r="C5" s="9"/>
      <c r="D5" s="11"/>
      <c r="E5" s="11"/>
      <c r="F5" s="11"/>
      <c r="G5" s="11"/>
      <c r="H5" s="27"/>
    </row>
    <row r="6" spans="2:8" ht="17" thickBot="1">
      <c r="B6" s="5" t="s">
        <v>4</v>
      </c>
      <c r="C6" s="14" t="s">
        <v>21</v>
      </c>
      <c r="D6" s="30">
        <v>50</v>
      </c>
      <c r="E6" s="24" t="s">
        <v>33</v>
      </c>
      <c r="F6" s="24"/>
      <c r="G6" s="24"/>
      <c r="H6" s="34">
        <f>IF(D6="","",D6*(1/2))</f>
        <v>25</v>
      </c>
    </row>
    <row r="7" spans="2:8" ht="17" thickBot="1">
      <c r="B7" s="3" t="s">
        <v>20</v>
      </c>
      <c r="C7" s="1" t="s">
        <v>22</v>
      </c>
      <c r="D7" s="31">
        <v>100</v>
      </c>
      <c r="E7" s="19" t="s">
        <v>33</v>
      </c>
      <c r="F7" s="19"/>
      <c r="G7" s="19"/>
      <c r="H7" s="34">
        <f>IF(D7="","",D7*(1/3))</f>
        <v>33.333333333333329</v>
      </c>
    </row>
    <row r="8" spans="2:8">
      <c r="B8" s="3"/>
      <c r="D8" s="25"/>
      <c r="E8" s="19"/>
      <c r="F8" s="19"/>
      <c r="G8" s="19"/>
      <c r="H8" s="35"/>
    </row>
    <row r="9" spans="2:8" ht="17" thickBot="1">
      <c r="B9" s="8" t="s">
        <v>5</v>
      </c>
      <c r="C9" s="10"/>
      <c r="D9" s="26"/>
      <c r="E9" s="11"/>
      <c r="F9" s="11"/>
      <c r="G9" s="11"/>
      <c r="H9" s="35"/>
    </row>
    <row r="10" spans="2:8" ht="17" thickBot="1">
      <c r="B10" s="3" t="s">
        <v>6</v>
      </c>
      <c r="C10" s="1" t="s">
        <v>23</v>
      </c>
      <c r="D10" s="31">
        <v>200</v>
      </c>
      <c r="E10" s="18" t="s">
        <v>33</v>
      </c>
      <c r="F10" s="19"/>
      <c r="G10" s="19"/>
      <c r="H10" s="35">
        <f>IF(D10="","",D10*(1/2))</f>
        <v>100</v>
      </c>
    </row>
    <row r="11" spans="2:8" ht="17" thickBot="1">
      <c r="B11" s="3" t="s">
        <v>7</v>
      </c>
      <c r="C11" s="1" t="s">
        <v>24</v>
      </c>
      <c r="D11" s="31">
        <v>30</v>
      </c>
      <c r="E11" s="18" t="s">
        <v>33</v>
      </c>
      <c r="F11" s="19"/>
      <c r="G11" s="19"/>
      <c r="H11" s="35">
        <f>IF(D11="","",D11)</f>
        <v>30</v>
      </c>
    </row>
    <row r="12" spans="2:8">
      <c r="B12" s="3"/>
      <c r="D12" s="25"/>
      <c r="E12" s="19"/>
      <c r="F12" s="19"/>
      <c r="G12" s="19"/>
      <c r="H12" s="35"/>
    </row>
    <row r="13" spans="2:8" ht="17" thickBot="1">
      <c r="B13" s="8" t="s">
        <v>8</v>
      </c>
      <c r="C13" s="10"/>
      <c r="D13" s="26"/>
      <c r="E13" s="11"/>
      <c r="F13" s="11"/>
      <c r="G13" s="11"/>
      <c r="H13" s="35"/>
    </row>
    <row r="14" spans="2:8" ht="17" thickBot="1">
      <c r="B14" s="3" t="s">
        <v>9</v>
      </c>
      <c r="C14" s="1" t="s">
        <v>25</v>
      </c>
      <c r="D14" s="31">
        <v>11</v>
      </c>
      <c r="E14" s="18" t="s">
        <v>33</v>
      </c>
      <c r="F14" s="19"/>
      <c r="G14" s="19"/>
      <c r="H14" s="35">
        <f>IF(D14="","",D14)</f>
        <v>11</v>
      </c>
    </row>
    <row r="15" spans="2:8">
      <c r="B15" s="3"/>
      <c r="D15" s="25"/>
      <c r="E15" s="19"/>
      <c r="F15" s="19"/>
      <c r="G15" s="19"/>
      <c r="H15" s="35"/>
    </row>
    <row r="16" spans="2:8" ht="17" thickBot="1">
      <c r="B16" s="8" t="s">
        <v>10</v>
      </c>
      <c r="C16" s="10"/>
      <c r="D16" s="26"/>
      <c r="E16" s="11"/>
      <c r="F16" s="11"/>
      <c r="G16" s="11"/>
      <c r="H16" s="35"/>
    </row>
    <row r="17" spans="2:8" ht="17" thickBot="1">
      <c r="B17" s="3" t="s">
        <v>11</v>
      </c>
      <c r="C17" s="1" t="s">
        <v>17</v>
      </c>
      <c r="D17" s="31">
        <v>0</v>
      </c>
      <c r="E17" s="11" t="s">
        <v>34</v>
      </c>
      <c r="F17" s="31">
        <v>10</v>
      </c>
      <c r="G17" s="19" t="s">
        <v>33</v>
      </c>
      <c r="H17" s="35">
        <f>IF(F17="","",(D17*4)+(F17*(1/3)))</f>
        <v>3.333333333333333</v>
      </c>
    </row>
    <row r="18" spans="2:8" ht="17" thickBot="1">
      <c r="B18" s="3" t="s">
        <v>12</v>
      </c>
      <c r="C18" s="1" t="s">
        <v>18</v>
      </c>
      <c r="D18" s="31">
        <v>0</v>
      </c>
      <c r="E18" s="18" t="s">
        <v>33</v>
      </c>
      <c r="F18" s="19"/>
      <c r="G18" s="19"/>
      <c r="H18" s="35">
        <f>IF(D18="","",D18*(1/3))</f>
        <v>0</v>
      </c>
    </row>
    <row r="19" spans="2:8" ht="17" thickBot="1">
      <c r="B19" s="3"/>
      <c r="D19" s="25"/>
      <c r="E19" s="19"/>
      <c r="F19" s="19"/>
      <c r="G19" s="19"/>
      <c r="H19" s="35"/>
    </row>
    <row r="20" spans="2:8" ht="17" thickBot="1">
      <c r="B20" s="8" t="s">
        <v>13</v>
      </c>
      <c r="C20" s="10" t="s">
        <v>19</v>
      </c>
      <c r="D20" s="32">
        <v>0</v>
      </c>
      <c r="E20" s="11" t="s">
        <v>35</v>
      </c>
      <c r="F20" s="11"/>
      <c r="G20" s="11"/>
      <c r="H20" s="35">
        <f>IF(D20="","",D20*40)</f>
        <v>0</v>
      </c>
    </row>
    <row r="21" spans="2:8" ht="17" thickBot="1">
      <c r="B21" s="11"/>
      <c r="C21" s="15"/>
      <c r="D21" s="26"/>
      <c r="E21" s="11"/>
      <c r="F21" s="11"/>
      <c r="G21" s="11"/>
      <c r="H21" s="35"/>
    </row>
    <row r="22" spans="2:8" ht="17" thickBot="1">
      <c r="B22" s="8" t="s">
        <v>14</v>
      </c>
      <c r="C22" s="10" t="s">
        <v>26</v>
      </c>
      <c r="D22" s="32">
        <v>5</v>
      </c>
      <c r="E22" s="18" t="s">
        <v>33</v>
      </c>
      <c r="F22" s="11"/>
      <c r="G22" s="11"/>
      <c r="H22" s="35">
        <f>IF(D22="","",D22*(1/4))</f>
        <v>1.25</v>
      </c>
    </row>
    <row r="23" spans="2:8" ht="17" thickBot="1">
      <c r="B23" s="11"/>
      <c r="C23" s="15"/>
      <c r="D23" s="26"/>
      <c r="E23" s="11"/>
      <c r="F23" s="11"/>
      <c r="G23" s="11"/>
      <c r="H23" s="35"/>
    </row>
    <row r="24" spans="2:8" ht="17" thickBot="1">
      <c r="B24" s="8" t="s">
        <v>15</v>
      </c>
      <c r="C24" s="10" t="s">
        <v>27</v>
      </c>
      <c r="D24" s="32">
        <v>2</v>
      </c>
      <c r="E24" s="11" t="s">
        <v>35</v>
      </c>
      <c r="F24" s="11"/>
      <c r="G24" s="11"/>
      <c r="H24" s="35">
        <f>IF(D24="","",D24*50)</f>
        <v>100</v>
      </c>
    </row>
    <row r="25" spans="2:8" ht="17" thickBot="1">
      <c r="B25" s="11"/>
      <c r="C25" s="15"/>
      <c r="D25" s="26"/>
      <c r="E25" s="11"/>
      <c r="F25" s="11"/>
      <c r="G25" s="11"/>
      <c r="H25" s="35"/>
    </row>
    <row r="26" spans="2:8" ht="17" thickBot="1">
      <c r="B26" s="8" t="s">
        <v>16</v>
      </c>
      <c r="C26" s="10" t="s">
        <v>28</v>
      </c>
      <c r="D26" s="32">
        <v>30</v>
      </c>
      <c r="E26" s="18" t="s">
        <v>33</v>
      </c>
      <c r="F26" s="11"/>
      <c r="G26" s="11"/>
      <c r="H26" s="35">
        <f>IF(D26="","",D26*(1/3))</f>
        <v>10</v>
      </c>
    </row>
    <row r="27" spans="2:8" ht="17" thickBot="1">
      <c r="B27" s="11"/>
      <c r="C27" s="15"/>
      <c r="D27" s="26"/>
      <c r="E27" s="11"/>
      <c r="F27" s="11"/>
      <c r="G27" s="11"/>
      <c r="H27" s="35"/>
    </row>
    <row r="28" spans="2:8" ht="18" thickBot="1">
      <c r="B28" s="12" t="s">
        <v>30</v>
      </c>
      <c r="C28" s="16" t="s">
        <v>29</v>
      </c>
      <c r="D28" s="33">
        <v>20</v>
      </c>
      <c r="E28" s="27" t="s">
        <v>33</v>
      </c>
      <c r="F28" s="28"/>
      <c r="G28" s="28"/>
      <c r="H28" s="36">
        <f>IF(D28="","",D28*(1/2))</f>
        <v>10</v>
      </c>
    </row>
    <row r="29" spans="2:8" ht="19">
      <c r="B29" s="2"/>
      <c r="C29" s="3"/>
      <c r="D29" s="29" t="s">
        <v>36</v>
      </c>
      <c r="E29" s="29"/>
      <c r="F29" s="29"/>
      <c r="G29" s="29"/>
      <c r="H29" s="37">
        <f>SUM(H6:H28)</f>
        <v>323.91666666666663</v>
      </c>
    </row>
    <row r="30" spans="2:8" ht="17" thickBot="1">
      <c r="D30" s="38">
        <f>210-H29</f>
        <v>-113.91666666666663</v>
      </c>
      <c r="E30" s="38"/>
      <c r="F30" s="38"/>
      <c r="G30" s="38"/>
      <c r="H30" s="39" t="str">
        <f>IF(H29&gt;210,"Aprovado","Precisa de mais horas")</f>
        <v>Aprovado</v>
      </c>
    </row>
    <row r="31" spans="2:8" ht="19">
      <c r="B31" s="13"/>
      <c r="C31" s="13"/>
      <c r="D31" s="29" t="s">
        <v>37</v>
      </c>
      <c r="E31" s="29"/>
      <c r="F31" s="29"/>
      <c r="G31" s="29"/>
      <c r="H31" s="40" t="str">
        <f>IF(D30&gt;0,D30,"")</f>
        <v/>
      </c>
    </row>
    <row r="32" spans="2:8">
      <c r="B32" s="13"/>
      <c r="C32" s="13"/>
      <c r="D32" s="13"/>
      <c r="E32" s="13"/>
      <c r="F32" s="13"/>
      <c r="G32" s="21"/>
    </row>
    <row r="33" spans="2:7">
      <c r="B33" s="13"/>
      <c r="C33" s="13"/>
      <c r="D33" s="13"/>
      <c r="E33" s="13"/>
      <c r="F33" s="13"/>
      <c r="G33" s="21"/>
    </row>
    <row r="34" spans="2:7">
      <c r="B34" s="13"/>
      <c r="C34" s="13"/>
      <c r="D34" s="13"/>
      <c r="E34" s="13"/>
      <c r="F34" s="13"/>
      <c r="G34" s="21"/>
    </row>
    <row r="35" spans="2:7">
      <c r="B35" s="13"/>
      <c r="C35" s="13"/>
      <c r="D35" s="13"/>
      <c r="E35" s="13"/>
      <c r="F35" s="13"/>
      <c r="G35" s="21"/>
    </row>
  </sheetData>
  <sheetProtection algorithmName="SHA-512" hashValue="3Wv980kJ08KeHnLLJna8A2/YR6Q7460xRa/ppZiUGOJfDhIpDhHmIJv5aWcjiYJ44J9ZyLyZAiFsXSD4g/6KPA==" saltValue="4a9jaoDEhKEFq8eT+F0l7w==" spinCount="100000" sheet="1" objects="1" scenarios="1" formatCells="0"/>
  <mergeCells count="5">
    <mergeCell ref="D3:F3"/>
    <mergeCell ref="D29:G29"/>
    <mergeCell ref="D30:G30"/>
    <mergeCell ref="D31:G31"/>
    <mergeCell ref="B2:H2"/>
  </mergeCells>
  <pageMargins left="0.25" right="0.25" top="0.75" bottom="0.75" header="0.3" footer="0.3"/>
  <pageSetup paperSize="9" scale="7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Calculo</vt:lpstr>
      <vt:lpstr>Calculo!Area_de_impressao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Teófilo</dc:creator>
  <cp:lastModifiedBy>Reinaldo Teófilo</cp:lastModifiedBy>
  <cp:lastPrinted>2019-03-25T19:31:08Z</cp:lastPrinted>
  <dcterms:created xsi:type="dcterms:W3CDTF">2019-03-25T19:09:56Z</dcterms:created>
  <dcterms:modified xsi:type="dcterms:W3CDTF">2019-03-25T20:18:31Z</dcterms:modified>
</cp:coreProperties>
</file>